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F12" i="1" l="1"/>
  <c r="O12" i="1"/>
  <c r="O19" i="1"/>
  <c r="AE12" i="1"/>
  <c r="AD12" i="1"/>
  <c r="AC12" i="1"/>
  <c r="AB12" i="1"/>
  <c r="AA12" i="1"/>
  <c r="Z12" i="1"/>
  <c r="Y12" i="1"/>
  <c r="I18" i="1"/>
  <c r="X12" i="1"/>
  <c r="H18" i="1"/>
  <c r="W12" i="1"/>
  <c r="G18" i="1"/>
  <c r="V12" i="1"/>
  <c r="F18" i="1"/>
  <c r="U12" i="1"/>
  <c r="E18" i="1"/>
  <c r="T12" i="1"/>
  <c r="I17" i="1"/>
  <c r="S12" i="1"/>
  <c r="H17" i="1"/>
  <c r="R12" i="1"/>
  <c r="G17" i="1"/>
  <c r="Q12" i="1"/>
  <c r="F17" i="1"/>
  <c r="P12" i="1"/>
  <c r="E17" i="1"/>
  <c r="M12" i="1"/>
  <c r="L12" i="1"/>
  <c r="K12" i="1"/>
  <c r="J12" i="1"/>
  <c r="I12" i="1"/>
  <c r="I16" i="1"/>
  <c r="H12" i="1"/>
  <c r="H16" i="1"/>
  <c r="G12" i="1"/>
  <c r="G16" i="1"/>
  <c r="F16" i="1"/>
  <c r="E12" i="1"/>
  <c r="E16" i="1" s="1"/>
  <c r="N16" i="1"/>
  <c r="K18" i="1"/>
  <c r="K17" i="1"/>
  <c r="M17" i="1"/>
  <c r="L18" i="1"/>
  <c r="L17" i="1"/>
  <c r="M18" i="1"/>
  <c r="G19" i="1"/>
  <c r="F19" i="1"/>
  <c r="H19" i="1"/>
  <c r="I19" i="1"/>
  <c r="D13" i="1"/>
  <c r="N19" i="1"/>
  <c r="E19" i="1" l="1"/>
  <c r="K16" i="1"/>
  <c r="L16" i="1"/>
  <c r="M16" i="1"/>
  <c r="L19" i="1" l="1"/>
  <c r="K19" i="1"/>
  <c r="M19" i="1"/>
</calcChain>
</file>

<file path=xl/sharedStrings.xml><?xml version="1.0" encoding="utf-8"?>
<sst xmlns="http://schemas.openxmlformats.org/spreadsheetml/2006/main" count="89" uniqueCount="63">
  <si>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</si>
  <si>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</si>
  <si>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</si>
  <si>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</si>
  <si>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</si>
  <si>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</si>
  <si>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</si>
  <si>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</si>
  <si>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</si>
  <si>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</si>
  <si>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</si>
  <si>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</si>
  <si>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</si>
  <si>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</si>
  <si>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</si>
  <si>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</si>
  <si>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</si>
  <si>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</si>
  <si>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</si>
  <si>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</si>
  <si>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</si>
  <si>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</si>
  <si>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</si>
  <si>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</si>
  <si>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</si>
  <si>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</si>
  <si>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</si>
  <si>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</si>
  <si>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</si>
  <si>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</si>
  <si>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</si>
  <si>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</si>
  <si>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</si>
  <si>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</si>
  <si>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</si>
  <si>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</si>
  <si>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</si>
  <si>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</si>
  <si>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</si>
  <si>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</si>
  <si>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</si>
  <si>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Karoliina Salo</t>
  </si>
  <si>
    <t>22.10.1989</t>
  </si>
  <si>
    <t>12.</t>
  </si>
  <si>
    <t>TyTe</t>
  </si>
  <si>
    <t>Fera</t>
  </si>
  <si>
    <t>alemmat pudotuspelit</t>
  </si>
  <si>
    <t>13.05. 2009  Lipottaret - TyTe  2-0  (3-1, 2-1)</t>
  </si>
  <si>
    <t>27.05. 2009  TyTe - ViU  2-0  (3-0, 12-3)</t>
  </si>
  <si>
    <t>6.  ottelu</t>
  </si>
  <si>
    <t xml:space="preserve">  19 v   6 kk 21 pv</t>
  </si>
  <si>
    <t xml:space="preserve">  19 v   7 kk   5 pv</t>
  </si>
  <si>
    <t>7.</t>
  </si>
  <si>
    <t>ykköspesis</t>
  </si>
  <si>
    <t>suomensarja</t>
  </si>
  <si>
    <t>Lippo</t>
  </si>
  <si>
    <t>jatkosarja</t>
  </si>
  <si>
    <t>KPK</t>
  </si>
  <si>
    <t>Fera  2</t>
  </si>
  <si>
    <t>TyTe = Tyrnävän Tempaus  (1922)</t>
  </si>
  <si>
    <t>KPK = Kajaanin Pallokerho  (1933)</t>
  </si>
  <si>
    <t>Fera = Fera, Rauma  (1958)</t>
  </si>
  <si>
    <t>Lippo Juniorit = Oulun Lippo Juniorit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</si>
</sst>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9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2004</v>
      </c>
      <c r="C4" s="89"/>
      <c r="D4" s="90" t="s">
        <v>55</v>
      </c>
      <c r="E4" s="88"/>
      <c r="F4" s="91" t="s">
        <v>54</v>
      </c>
      <c r="G4" s="88"/>
      <c r="H4" s="88"/>
      <c r="I4" s="88"/>
      <c r="J4" s="88"/>
      <c r="K4" s="88"/>
      <c r="L4" s="88"/>
      <c r="M4" s="88"/>
      <c r="N4" s="9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2005</v>
      </c>
      <c r="C5" s="43"/>
      <c r="D5" s="41"/>
      <c r="E5" s="27"/>
      <c r="F5" s="27"/>
      <c r="G5" s="27"/>
      <c r="H5" s="27"/>
      <c r="I5" s="27"/>
      <c r="J5" s="27"/>
      <c r="K5" s="27"/>
      <c r="L5" s="27"/>
      <c r="M5" s="27"/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2006</v>
      </c>
      <c r="C6" s="27" t="s">
        <v>52</v>
      </c>
      <c r="D6" s="41" t="s">
        <v>44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9"/>
      <c r="O6" s="25"/>
      <c r="P6" s="27">
        <v>3</v>
      </c>
      <c r="Q6" s="27">
        <v>0</v>
      </c>
      <c r="R6" s="27">
        <v>0</v>
      </c>
      <c r="S6" s="27">
        <v>0</v>
      </c>
      <c r="T6" s="27">
        <v>2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 t="s">
        <v>56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3">
        <v>2007</v>
      </c>
      <c r="C7" s="84"/>
      <c r="D7" s="85" t="s">
        <v>57</v>
      </c>
      <c r="E7" s="83"/>
      <c r="F7" s="86" t="s">
        <v>53</v>
      </c>
      <c r="G7" s="87"/>
      <c r="H7" s="84"/>
      <c r="I7" s="83"/>
      <c r="J7" s="83"/>
      <c r="K7" s="83"/>
      <c r="L7" s="83"/>
      <c r="M7" s="83"/>
      <c r="N7" s="93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69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3">
        <v>2008</v>
      </c>
      <c r="C8" s="84"/>
      <c r="D8" s="85" t="s">
        <v>44</v>
      </c>
      <c r="E8" s="83"/>
      <c r="F8" s="86" t="s">
        <v>53</v>
      </c>
      <c r="G8" s="87"/>
      <c r="H8" s="84"/>
      <c r="I8" s="83"/>
      <c r="J8" s="83"/>
      <c r="K8" s="83"/>
      <c r="L8" s="83"/>
      <c r="M8" s="83"/>
      <c r="N8" s="9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69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2009</v>
      </c>
      <c r="C9" s="43" t="s">
        <v>43</v>
      </c>
      <c r="D9" s="41" t="s">
        <v>44</v>
      </c>
      <c r="E9" s="27">
        <v>23</v>
      </c>
      <c r="F9" s="27">
        <v>0</v>
      </c>
      <c r="G9" s="27">
        <v>11</v>
      </c>
      <c r="H9" s="27">
        <v>6</v>
      </c>
      <c r="I9" s="27">
        <v>33</v>
      </c>
      <c r="J9" s="27">
        <v>3</v>
      </c>
      <c r="K9" s="27">
        <v>4</v>
      </c>
      <c r="L9" s="27">
        <v>15</v>
      </c>
      <c r="M9" s="27">
        <v>11</v>
      </c>
      <c r="N9" s="29">
        <v>0.36359999999999998</v>
      </c>
      <c r="O9" s="25"/>
      <c r="P9" s="27"/>
      <c r="Q9" s="27"/>
      <c r="R9" s="27"/>
      <c r="S9" s="27"/>
      <c r="T9" s="27"/>
      <c r="U9" s="30">
        <v>7</v>
      </c>
      <c r="V9" s="30">
        <v>0</v>
      </c>
      <c r="W9" s="30">
        <v>0</v>
      </c>
      <c r="X9" s="30">
        <v>0</v>
      </c>
      <c r="Y9" s="30">
        <v>7</v>
      </c>
      <c r="Z9" s="27"/>
      <c r="AA9" s="27"/>
      <c r="AB9" s="27"/>
      <c r="AC9" s="27"/>
      <c r="AD9" s="27"/>
      <c r="AE9" s="27"/>
      <c r="AF9" s="64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2010</v>
      </c>
      <c r="C10" s="84"/>
      <c r="D10" s="85" t="s">
        <v>58</v>
      </c>
      <c r="E10" s="83"/>
      <c r="F10" s="86" t="s">
        <v>53</v>
      </c>
      <c r="G10" s="87"/>
      <c r="H10" s="84"/>
      <c r="I10" s="83"/>
      <c r="J10" s="83"/>
      <c r="K10" s="83"/>
      <c r="L10" s="83"/>
      <c r="M10" s="83"/>
      <c r="N10" s="93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2010</v>
      </c>
      <c r="C11" s="27" t="s">
        <v>52</v>
      </c>
      <c r="D11" s="28" t="s">
        <v>45</v>
      </c>
      <c r="E11" s="27">
        <v>8</v>
      </c>
      <c r="F11" s="27">
        <v>0</v>
      </c>
      <c r="G11" s="27">
        <v>1</v>
      </c>
      <c r="H11" s="27">
        <v>0</v>
      </c>
      <c r="I11" s="27">
        <v>4</v>
      </c>
      <c r="J11" s="27">
        <v>2</v>
      </c>
      <c r="K11" s="27">
        <v>0</v>
      </c>
      <c r="L11" s="27">
        <v>1</v>
      </c>
      <c r="M11" s="27">
        <v>1</v>
      </c>
      <c r="N11" s="29">
        <v>0.18179999999999999</v>
      </c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31</v>
      </c>
      <c r="F12" s="19">
        <f t="shared" si="0"/>
        <v>0</v>
      </c>
      <c r="G12" s="19">
        <f t="shared" si="0"/>
        <v>12</v>
      </c>
      <c r="H12" s="19">
        <f t="shared" si="0"/>
        <v>6</v>
      </c>
      <c r="I12" s="19">
        <f t="shared" si="0"/>
        <v>37</v>
      </c>
      <c r="J12" s="19">
        <f t="shared" si="0"/>
        <v>5</v>
      </c>
      <c r="K12" s="19">
        <f t="shared" si="0"/>
        <v>4</v>
      </c>
      <c r="L12" s="19">
        <f t="shared" si="0"/>
        <v>16</v>
      </c>
      <c r="M12" s="19">
        <f t="shared" si="0"/>
        <v>12</v>
      </c>
      <c r="N12" s="31">
        <v>0.34300000000000003</v>
      </c>
      <c r="O12" s="32">
        <f t="shared" ref="O12:AE12" si="1">SUM(O4:O11)</f>
        <v>0</v>
      </c>
      <c r="P12" s="19">
        <f t="shared" si="1"/>
        <v>3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2</v>
      </c>
      <c r="U12" s="19">
        <f t="shared" si="1"/>
        <v>7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7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36.666666666666671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31</v>
      </c>
      <c r="F16" s="27">
        <f>PRODUCT(F12)</f>
        <v>0</v>
      </c>
      <c r="G16" s="27">
        <f>PRODUCT(G12)</f>
        <v>12</v>
      </c>
      <c r="H16" s="27">
        <f>PRODUCT(H12)</f>
        <v>6</v>
      </c>
      <c r="I16" s="27">
        <f>PRODUCT(I12)</f>
        <v>37</v>
      </c>
      <c r="J16" s="1"/>
      <c r="K16" s="45">
        <f>PRODUCT((F16+G16)/E16)</f>
        <v>0.38709677419354838</v>
      </c>
      <c r="L16" s="45">
        <f>PRODUCT(H16/E16)</f>
        <v>0.19354838709677419</v>
      </c>
      <c r="M16" s="45">
        <f>PRODUCT(I16/E16)</f>
        <v>1.1935483870967742</v>
      </c>
      <c r="N16" s="29">
        <f>PRODUCT(N12)</f>
        <v>0.34300000000000003</v>
      </c>
      <c r="O16" s="25">
        <v>113</v>
      </c>
      <c r="P16" s="46" t="s">
        <v>34</v>
      </c>
      <c r="Q16" s="47"/>
      <c r="R16" s="47"/>
      <c r="S16" s="48" t="s">
        <v>47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>
        <f>PRODUCT(P12)</f>
        <v>3</v>
      </c>
      <c r="F17" s="27">
        <f>PRODUCT(Q12)</f>
        <v>0</v>
      </c>
      <c r="G17" s="27">
        <f>PRODUCT(R12)</f>
        <v>0</v>
      </c>
      <c r="H17" s="27">
        <f>PRODUCT(S12)</f>
        <v>0</v>
      </c>
      <c r="I17" s="27">
        <f>PRODUCT(T12)</f>
        <v>2</v>
      </c>
      <c r="J17" s="1"/>
      <c r="K17" s="45">
        <f>PRODUCT((F17+G17)/E17)</f>
        <v>0</v>
      </c>
      <c r="L17" s="45">
        <f>PRODUCT(H17/E17)</f>
        <v>0</v>
      </c>
      <c r="M17" s="45">
        <f>PRODUCT(I17/E17)</f>
        <v>0.66666666666666663</v>
      </c>
      <c r="N17" s="29">
        <v>0</v>
      </c>
      <c r="O17" s="55">
        <v>2</v>
      </c>
      <c r="P17" s="56" t="s">
        <v>35</v>
      </c>
      <c r="Q17" s="57"/>
      <c r="R17" s="57"/>
      <c r="S17" s="58" t="s">
        <v>48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49</v>
      </c>
      <c r="AE17" s="60"/>
      <c r="AF17" s="61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>
        <f>PRODUCT(U12)</f>
        <v>7</v>
      </c>
      <c r="F18" s="30">
        <f>PRODUCT(V12)</f>
        <v>0</v>
      </c>
      <c r="G18" s="30">
        <f>PRODUCT(W12)</f>
        <v>0</v>
      </c>
      <c r="H18" s="30">
        <f>PRODUCT(X12)</f>
        <v>0</v>
      </c>
      <c r="I18" s="30">
        <f>PRODUCT(Y12)</f>
        <v>7</v>
      </c>
      <c r="J18" s="1"/>
      <c r="K18" s="65">
        <f>PRODUCT((F18+G18)/E18)</f>
        <v>0</v>
      </c>
      <c r="L18" s="65">
        <f>PRODUCT(H18/E18)</f>
        <v>0</v>
      </c>
      <c r="M18" s="65">
        <f>PRODUCT(I18/E18)</f>
        <v>1</v>
      </c>
      <c r="N18" s="66">
        <v>0.2</v>
      </c>
      <c r="O18" s="25">
        <v>35</v>
      </c>
      <c r="P18" s="56" t="s">
        <v>36</v>
      </c>
      <c r="Q18" s="57"/>
      <c r="R18" s="57"/>
      <c r="S18" s="58" t="s">
        <v>48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49</v>
      </c>
      <c r="AE18" s="60"/>
      <c r="AF18" s="61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41</v>
      </c>
      <c r="F19" s="19">
        <f>SUM(F16:F18)</f>
        <v>0</v>
      </c>
      <c r="G19" s="19">
        <f>SUM(G16:G18)</f>
        <v>12</v>
      </c>
      <c r="H19" s="19">
        <f>SUM(H16:H18)</f>
        <v>6</v>
      </c>
      <c r="I19" s="19">
        <f>SUM(I16:I18)</f>
        <v>46</v>
      </c>
      <c r="J19" s="1"/>
      <c r="K19" s="70">
        <f>PRODUCT((F19+G19)/E19)</f>
        <v>0.29268292682926828</v>
      </c>
      <c r="L19" s="70">
        <f>PRODUCT(H19/E19)</f>
        <v>0.14634146341463414</v>
      </c>
      <c r="M19" s="70">
        <f>PRODUCT(I19/E19)</f>
        <v>1.1219512195121952</v>
      </c>
      <c r="N19" s="31">
        <f>PRODUCT(I19/O19)</f>
        <v>0.30666666666666664</v>
      </c>
      <c r="O19" s="25">
        <f>SUM(O16:O18)</f>
        <v>150</v>
      </c>
      <c r="P19" s="71" t="s">
        <v>37</v>
      </c>
      <c r="Q19" s="72"/>
      <c r="R19" s="72"/>
      <c r="S19" s="73"/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3"/>
      <c r="AE19" s="75"/>
      <c r="AF19" s="76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62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59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60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61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78"/>
      <c r="N26" s="7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2019-01-31T18:04:24Z</dcterms:modified>
</cp:coreProperties>
</file>